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70" windowWidth="17955" windowHeight="7320" activeTab="0"/>
  </bookViews>
  <sheets>
    <sheet name="Worksheet for single account" sheetId="1" r:id="rId1"/>
    <sheet name="Example Worksheet" sheetId="2" r:id="rId2"/>
  </sheets>
  <definedNames>
    <definedName name="_xlfn.IFERROR" hidden="1">#NAME?</definedName>
    <definedName name="_xlnm.Print_Area" localSheetId="0">'Worksheet for single account'!$A$1:$L$42</definedName>
  </definedNames>
  <calcPr fullCalcOnLoad="1"/>
</workbook>
</file>

<file path=xl/comments1.xml><?xml version="1.0" encoding="utf-8"?>
<comments xmlns="http://schemas.openxmlformats.org/spreadsheetml/2006/main">
  <authors>
    <author>jbernholtz</author>
    <author>Jim Bernholtz</author>
    <author>tosadmin</author>
    <author>Bernholtz, James</author>
    <author>Brown, Doug</author>
  </authors>
  <commentList>
    <comment ref="C14" authorId="0">
      <text>
        <r>
          <rPr>
            <sz val="8"/>
            <rFont val="Tahoma"/>
            <family val="2"/>
          </rPr>
          <t>Enter the number of days in each month that the purchased CD was on deposit for each month.</t>
        </r>
      </text>
    </comment>
    <comment ref="E14" authorId="0">
      <text>
        <r>
          <rPr>
            <sz val="8"/>
            <rFont val="Tahoma"/>
            <family val="2"/>
          </rPr>
          <t>This amount is the portion of the loan that has not been drawn by borrower.</t>
        </r>
      </text>
    </comment>
    <comment ref="H14" authorId="0">
      <text>
        <r>
          <rPr>
            <sz val="8"/>
            <rFont val="Tahoma"/>
            <family val="2"/>
          </rPr>
          <t>Each entry is the Average Monthly Principle of funds drawn by borrower.</t>
        </r>
      </text>
    </comment>
    <comment ref="E10" authorId="1">
      <text>
        <r>
          <rPr>
            <sz val="8"/>
            <rFont val="Tahoma"/>
            <family val="2"/>
          </rPr>
          <t>Rate set with financial institutions (FI) for this Ag-LINK program cycle. This is the rate the FI pays for funds that are not on loan to the borrower.</t>
        </r>
      </text>
    </comment>
    <comment ref="H10" authorId="1">
      <text>
        <r>
          <rPr>
            <sz val="8"/>
            <rFont val="Tahoma"/>
            <family val="2"/>
          </rPr>
          <t>Rate set for participant interest rate this Ag-LINK program cycle. This is the discounted rate the financial Institution pays for funds that are  on loan to the borrower.
NOTE: Required loan APY discount rate is the Market rate - the Discount rate.</t>
        </r>
      </text>
    </comment>
    <comment ref="C13" authorId="2">
      <text>
        <r>
          <rPr>
            <sz val="8"/>
            <rFont val="Tahoma"/>
            <family val="2"/>
          </rPr>
          <t>Only enter the days for each month of the CD terms.
Months prior to the funding issue date will show 0 Days.
The first month of the CD term will only show the remaining days of the month (e.g. 5/27/2020 is first day of term, then enter 4 days for May). 
All remaining months in the CD terms will show the maximum days for each month.
The last month of the CD term will indicate only the number of days funds were on deposit at the financial Institutions (e.g. in a case where an early redemption is requested, such as a 7/22/2020 maturity date, the number of days in July would be 22). All remaining months wuld be 0 days.
Call TOS Economic Development at 614-466-6546 or Trust departments at 614-644-1285 if any questions.</t>
        </r>
      </text>
    </comment>
    <comment ref="C32" authorId="3">
      <text>
        <r>
          <rPr>
            <sz val="8"/>
            <rFont val="Tahoma"/>
            <family val="2"/>
          </rPr>
          <t>All months between the first and last month that have funds on deposit must have the maximum number of days for each month.
If the loan is paid off or early redemption is requested, enter the number of days on deposit for that last month when funds are on deposit, and 0 days for the remaining months in the calculator.</t>
        </r>
      </text>
    </comment>
    <comment ref="B25" authorId="4">
      <text>
        <r>
          <rPr>
            <b/>
            <sz val="9"/>
            <rFont val="Tahoma"/>
            <family val="2"/>
          </rPr>
          <t>Brown, Doug:</t>
        </r>
        <r>
          <rPr>
            <sz val="9"/>
            <rFont val="Tahoma"/>
            <family val="2"/>
          </rPr>
          <t xml:space="preserve">
Leap Year 29 days</t>
        </r>
      </text>
    </comment>
  </commentList>
</comments>
</file>

<file path=xl/sharedStrings.xml><?xml version="1.0" encoding="utf-8"?>
<sst xmlns="http://schemas.openxmlformats.org/spreadsheetml/2006/main" count="43" uniqueCount="39">
  <si>
    <t>Program Year:</t>
  </si>
  <si>
    <t>Issue Amount:</t>
  </si>
  <si>
    <t>Purchase Date:</t>
  </si>
  <si>
    <t>Maturity Date:</t>
  </si>
  <si>
    <t>Current Market Rate:</t>
  </si>
  <si>
    <t>Current Market Rate</t>
  </si>
  <si>
    <t>Total Monthly</t>
  </si>
  <si>
    <t>Total</t>
  </si>
  <si>
    <t>Month</t>
  </si>
  <si>
    <t>Interest Due</t>
  </si>
  <si>
    <t>Maturity Notice - Remittance Information</t>
  </si>
  <si>
    <t>Line 1:</t>
  </si>
  <si>
    <t>Issue Amount Due:</t>
  </si>
  <si>
    <t>Line 2:</t>
  </si>
  <si>
    <t>Interest @ Current Market Rate Due:</t>
  </si>
  <si>
    <t>Line 3:</t>
  </si>
  <si>
    <t>Interest @ Ag-Link Discounted Rate Due:</t>
  </si>
  <si>
    <t>Line 4:</t>
  </si>
  <si>
    <t>Principal + Interest Due @ Maturity:</t>
  </si>
  <si>
    <r>
      <rPr>
        <b/>
        <sz val="10"/>
        <rFont val="Arial"/>
        <family val="2"/>
      </rPr>
      <t xml:space="preserve">NOTE: </t>
    </r>
    <r>
      <rPr>
        <sz val="10"/>
        <rFont val="Arial"/>
        <family val="2"/>
      </rPr>
      <t>Only the yellow fields need to be edited. All other fields are locked by design.</t>
    </r>
  </si>
  <si>
    <t>Ag-LINK Discounted Rate:</t>
  </si>
  <si>
    <t>Ag-LINK Discounted Rate</t>
  </si>
  <si>
    <t xml:space="preserve">   </t>
  </si>
  <si>
    <t>Borrower:</t>
  </si>
  <si>
    <t>**</t>
  </si>
  <si>
    <r>
      <rPr>
        <b/>
        <sz val="10"/>
        <rFont val="Arial"/>
        <family val="2"/>
      </rPr>
      <t>Days of the month</t>
    </r>
    <r>
      <rPr>
        <sz val="10"/>
        <rFont val="Arial"/>
        <family val="2"/>
      </rPr>
      <t xml:space="preserve"> for the beginning and ending months may vary depending on purchase date and final maturity date, or date funds were returned to State Treasury.</t>
    </r>
  </si>
  <si>
    <r>
      <rPr>
        <sz val="10"/>
        <color indexed="9"/>
        <rFont val="Arial"/>
        <family val="2"/>
      </rPr>
      <t>~</t>
    </r>
    <r>
      <rPr>
        <sz val="10"/>
        <rFont val="Arial"/>
        <family val="2"/>
      </rPr>
      <t xml:space="preserve"> Enter State CD wire date.</t>
    </r>
  </si>
  <si>
    <t>Days *</t>
  </si>
  <si>
    <t>Principal</t>
  </si>
  <si>
    <t>Interest</t>
  </si>
  <si>
    <t>Average Monthly **</t>
  </si>
  <si>
    <t>*</t>
  </si>
  <si>
    <r>
      <rPr>
        <b/>
        <sz val="10"/>
        <rFont val="Arial"/>
        <family val="2"/>
      </rPr>
      <t>Average Monthly Principal</t>
    </r>
    <r>
      <rPr>
        <sz val="10"/>
        <rFont val="Arial"/>
        <family val="2"/>
      </rPr>
      <t xml:space="preserve"> is (average daily balance at high rate/days)+(average daily balance at low rate/days), For any given month, the Current Market Rate Average Monthly Principal + the Ag-Link Discounted Rate Average Monthly Principal shall equal the Issue Amount. </t>
    </r>
  </si>
  <si>
    <r>
      <rPr>
        <sz val="10"/>
        <color indexed="9"/>
        <rFont val="Arial"/>
        <family val="2"/>
      </rPr>
      <t>~</t>
    </r>
    <r>
      <rPr>
        <sz val="10"/>
        <rFont val="Arial"/>
        <family val="2"/>
      </rPr>
      <t xml:space="preserve"> Enter borrower approved loan.</t>
    </r>
  </si>
  <si>
    <t>NOTE:</t>
  </si>
  <si>
    <t>Max</t>
  </si>
  <si>
    <t>Days</t>
  </si>
  <si>
    <t>Totals:</t>
  </si>
  <si>
    <t>Apr - Jun 2023 Ag-LINK Interest Calculation Worksheet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</si>
</sst>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409]mmm\-yy;@"/>
    <numFmt numFmtId="167" formatCode="&quot;$&quot;#,##0.0000"/>
    <numFmt numFmtId="168" formatCode="[$-409]dddd\,\ mmmm\ dd\,\ yyyy"/>
    <numFmt numFmtId="169" formatCode="mmm\-yyyy"/>
    <numFmt numFmtId="170" formatCode="[$-409]dddd\,\ mmmm\ d\,\ yyyy"/>
  </numFmts>
  <fonts count="50">
    <font>
      <sz val="11"/>
      <color theme="1"/>
      <name val="Calibri"/>
      <family val="2"/>
    </font>
    <font>
      <sz val="11"/>
      <color indexed="8"/>
      <name val="Calibri"/>
      <family val="2"/>
    </font>
    <font>
      <sz val="10"/>
      <name val="Arial"/>
      <family val="2"/>
    </font>
    <font>
      <b/>
      <sz val="14"/>
      <name val="Arial"/>
      <family val="2"/>
    </font>
    <font>
      <b/>
      <sz val="10"/>
      <name val="Arial"/>
      <family val="2"/>
    </font>
    <font>
      <b/>
      <u val="single"/>
      <sz val="10"/>
      <name val="Arial"/>
      <family val="2"/>
    </font>
    <font>
      <u val="single"/>
      <sz val="10"/>
      <name val="Arial"/>
      <family val="2"/>
    </font>
    <font>
      <b/>
      <sz val="10"/>
      <color indexed="12"/>
      <name val="Arial"/>
      <family val="2"/>
    </font>
    <font>
      <b/>
      <u val="single"/>
      <sz val="12"/>
      <name val="Arial"/>
      <family val="2"/>
    </font>
    <font>
      <sz val="10"/>
      <color indexed="9"/>
      <name val="Arial"/>
      <family val="2"/>
    </font>
    <font>
      <sz val="8"/>
      <name val="Tahoma"/>
      <family val="2"/>
    </font>
    <font>
      <b/>
      <i/>
      <u val="single"/>
      <sz val="10"/>
      <name val="Arial"/>
      <family val="2"/>
    </font>
    <font>
      <b/>
      <sz val="6"/>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
      <left/>
      <right/>
      <top/>
      <bottom style="thin"/>
    </border>
    <border>
      <left style="thin"/>
      <right style="thin"/>
      <top>
        <color indexed="63"/>
      </top>
      <bottom style="double"/>
    </border>
    <border>
      <left/>
      <right style="thin"/>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5">
    <xf numFmtId="0" fontId="0" fillId="0" borderId="0" xfId="0" applyFont="1" applyAlignment="1">
      <alignment/>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Alignment="1" applyProtection="1">
      <alignment vertical="top"/>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4" fillId="0" borderId="0" xfId="0" applyFont="1" applyAlignment="1" applyProtection="1">
      <alignment horizontal="right" vertical="center"/>
      <protection/>
    </xf>
    <xf numFmtId="0" fontId="2" fillId="0" borderId="0" xfId="0" applyFont="1" applyAlignment="1" applyProtection="1">
      <alignment/>
      <protection/>
    </xf>
    <xf numFmtId="0" fontId="4" fillId="0" borderId="0" xfId="0" applyFont="1" applyAlignment="1" applyProtection="1">
      <alignment horizontal="right"/>
      <protection/>
    </xf>
    <xf numFmtId="0" fontId="4" fillId="0" borderId="0" xfId="0" applyNumberFormat="1" applyFont="1" applyFill="1" applyBorder="1" applyAlignment="1" applyProtection="1">
      <alignment horizontal="center"/>
      <protection/>
    </xf>
    <xf numFmtId="0" fontId="2" fillId="0" borderId="0" xfId="0" applyFont="1" applyAlignment="1" applyProtection="1">
      <alignment horizontal="left"/>
      <protection/>
    </xf>
    <xf numFmtId="165" fontId="4" fillId="0" borderId="0" xfId="0" applyNumberFormat="1" applyFont="1" applyFill="1" applyBorder="1" applyAlignment="1" applyProtection="1">
      <alignment horizontal="center"/>
      <protection/>
    </xf>
    <xf numFmtId="0" fontId="2" fillId="0" borderId="12" xfId="0" applyFont="1" applyBorder="1" applyAlignment="1" applyProtection="1">
      <alignment horizontal="right"/>
      <protection/>
    </xf>
    <xf numFmtId="0" fontId="2" fillId="0" borderId="13" xfId="0" applyFont="1" applyBorder="1" applyAlignment="1" applyProtection="1">
      <alignment horizontal="center"/>
      <protection/>
    </xf>
    <xf numFmtId="165"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4" xfId="0" applyFont="1" applyBorder="1" applyAlignment="1" applyProtection="1">
      <alignment horizontal="center"/>
      <protection/>
    </xf>
    <xf numFmtId="0" fontId="2" fillId="0" borderId="15" xfId="0" applyFont="1" applyBorder="1" applyAlignment="1" applyProtection="1">
      <alignment horizontal="right"/>
      <protection/>
    </xf>
    <xf numFmtId="0" fontId="4" fillId="0" borderId="16"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10" xfId="0" applyFont="1" applyBorder="1" applyAlignment="1" applyProtection="1">
      <alignment horizontal="center"/>
      <protection/>
    </xf>
    <xf numFmtId="0" fontId="5" fillId="0" borderId="15" xfId="0" applyFont="1" applyBorder="1" applyAlignment="1" applyProtection="1">
      <alignment horizontal="right"/>
      <protection/>
    </xf>
    <xf numFmtId="0" fontId="5" fillId="0" borderId="10" xfId="0" applyFont="1" applyBorder="1" applyAlignment="1" applyProtection="1">
      <alignment horizontal="center"/>
      <protection/>
    </xf>
    <xf numFmtId="0" fontId="6" fillId="0" borderId="0" xfId="0" applyFont="1" applyAlignment="1" applyProtection="1">
      <alignment horizontal="center"/>
      <protection/>
    </xf>
    <xf numFmtId="0" fontId="5" fillId="0" borderId="15"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166" fontId="2" fillId="0" borderId="15" xfId="0" applyNumberFormat="1" applyFont="1" applyFill="1" applyBorder="1" applyAlignment="1" applyProtection="1">
      <alignment horizontal="right"/>
      <protection/>
    </xf>
    <xf numFmtId="0" fontId="2" fillId="0" borderId="0" xfId="0" applyFont="1" applyBorder="1" applyAlignment="1" applyProtection="1">
      <alignment horizontal="center"/>
      <protection/>
    </xf>
    <xf numFmtId="164" fontId="2" fillId="0" borderId="15" xfId="44" applyNumberFormat="1" applyFont="1" applyFill="1" applyBorder="1" applyAlignment="1" applyProtection="1">
      <alignment/>
      <protection/>
    </xf>
    <xf numFmtId="164" fontId="2" fillId="0" borderId="10" xfId="0" applyNumberFormat="1" applyFont="1" applyBorder="1" applyAlignment="1" applyProtection="1">
      <alignment/>
      <protection/>
    </xf>
    <xf numFmtId="4" fontId="2" fillId="0" borderId="0" xfId="0" applyNumberFormat="1" applyFont="1" applyBorder="1" applyAlignment="1" applyProtection="1">
      <alignment/>
      <protection/>
    </xf>
    <xf numFmtId="164" fontId="2" fillId="0" borderId="16" xfId="0" applyNumberFormat="1" applyFont="1" applyBorder="1" applyAlignment="1" applyProtection="1">
      <alignment/>
      <protection/>
    </xf>
    <xf numFmtId="164" fontId="2" fillId="0" borderId="0" xfId="0" applyNumberFormat="1" applyFont="1" applyBorder="1" applyAlignment="1" applyProtection="1">
      <alignment/>
      <protection/>
    </xf>
    <xf numFmtId="0" fontId="2" fillId="0" borderId="17" xfId="0" applyFont="1" applyBorder="1" applyAlignment="1" applyProtection="1">
      <alignment/>
      <protection/>
    </xf>
    <xf numFmtId="164" fontId="7" fillId="0" borderId="11" xfId="0" applyNumberFormat="1" applyFont="1" applyBorder="1" applyAlignment="1" applyProtection="1">
      <alignment/>
      <protection/>
    </xf>
    <xf numFmtId="4" fontId="7" fillId="0" borderId="0" xfId="0" applyNumberFormat="1" applyFont="1" applyBorder="1" applyAlignment="1" applyProtection="1">
      <alignment/>
      <protection/>
    </xf>
    <xf numFmtId="164" fontId="7" fillId="0" borderId="0" xfId="0" applyNumberFormat="1" applyFont="1" applyBorder="1" applyAlignment="1" applyProtection="1">
      <alignment/>
      <protection/>
    </xf>
    <xf numFmtId="164" fontId="7" fillId="0" borderId="18" xfId="0" applyNumberFormat="1" applyFont="1" applyBorder="1" applyAlignment="1" applyProtection="1">
      <alignment/>
      <protection/>
    </xf>
    <xf numFmtId="0" fontId="2" fillId="0" borderId="12" xfId="0" applyFont="1" applyBorder="1" applyAlignment="1" applyProtection="1">
      <alignment horizontal="center"/>
      <protection/>
    </xf>
    <xf numFmtId="0" fontId="6" fillId="0" borderId="19" xfId="0" applyFont="1" applyBorder="1" applyAlignment="1" applyProtection="1">
      <alignment/>
      <protection/>
    </xf>
    <xf numFmtId="0" fontId="8" fillId="0" borderId="19" xfId="0" applyFont="1" applyBorder="1" applyAlignment="1" applyProtection="1">
      <alignment horizontal="right"/>
      <protection/>
    </xf>
    <xf numFmtId="0" fontId="2" fillId="0" borderId="13" xfId="0" applyFont="1" applyBorder="1" applyAlignment="1" applyProtection="1">
      <alignment/>
      <protection/>
    </xf>
    <xf numFmtId="0" fontId="2" fillId="0" borderId="15"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protection/>
    </xf>
    <xf numFmtId="0" fontId="2" fillId="0" borderId="17" xfId="0" applyFont="1" applyBorder="1" applyAlignment="1" applyProtection="1">
      <alignment horizontal="left"/>
      <protection/>
    </xf>
    <xf numFmtId="0" fontId="2" fillId="0" borderId="20" xfId="0" applyFont="1" applyBorder="1" applyAlignment="1" applyProtection="1">
      <alignment/>
      <protection/>
    </xf>
    <xf numFmtId="0" fontId="4" fillId="0" borderId="20" xfId="0" applyFont="1" applyBorder="1" applyAlignment="1" applyProtection="1">
      <alignment horizontal="right"/>
      <protection/>
    </xf>
    <xf numFmtId="164" fontId="4" fillId="0" borderId="20" xfId="0" applyNumberFormat="1" applyFont="1" applyBorder="1" applyAlignment="1" applyProtection="1">
      <alignment/>
      <protection/>
    </xf>
    <xf numFmtId="0" fontId="2" fillId="0" borderId="11" xfId="0" applyFont="1" applyBorder="1" applyAlignment="1" applyProtection="1">
      <alignment/>
      <protection/>
    </xf>
    <xf numFmtId="164" fontId="2" fillId="0" borderId="0" xfId="0" applyNumberFormat="1" applyFont="1" applyAlignment="1" applyProtection="1">
      <alignment/>
      <protection/>
    </xf>
    <xf numFmtId="0" fontId="4" fillId="0" borderId="0" xfId="0" applyFont="1" applyAlignment="1" applyProtection="1">
      <alignment horizontal="right" vertical="top"/>
      <protection/>
    </xf>
    <xf numFmtId="0" fontId="2" fillId="0" borderId="0" xfId="0" applyFont="1" applyAlignment="1" applyProtection="1">
      <alignment horizontal="right" vertical="top"/>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4" fillId="33" borderId="10" xfId="0" applyNumberFormat="1" applyFont="1" applyFill="1" applyBorder="1" applyAlignment="1" applyProtection="1">
      <alignment horizontal="center"/>
      <protection locked="0"/>
    </xf>
    <xf numFmtId="164" fontId="4" fillId="33" borderId="15" xfId="44" applyNumberFormat="1" applyFont="1" applyFill="1" applyBorder="1" applyAlignment="1" applyProtection="1">
      <alignment/>
      <protection locked="0"/>
    </xf>
    <xf numFmtId="164" fontId="4" fillId="33" borderId="0" xfId="0" applyNumberFormat="1" applyFont="1" applyFill="1" applyAlignment="1" applyProtection="1">
      <alignment horizontal="center"/>
      <protection locked="0"/>
    </xf>
    <xf numFmtId="14" fontId="4" fillId="33" borderId="0" xfId="0" applyNumberFormat="1" applyFont="1" applyFill="1" applyAlignment="1" applyProtection="1">
      <alignment horizontal="center"/>
      <protection locked="0"/>
    </xf>
    <xf numFmtId="0" fontId="11" fillId="0" borderId="0" xfId="0" applyFont="1" applyFill="1" applyAlignment="1" applyProtection="1">
      <alignment/>
      <protection/>
    </xf>
    <xf numFmtId="0" fontId="11" fillId="0" borderId="0" xfId="0" applyFont="1" applyFill="1" applyAlignment="1" applyProtection="1">
      <alignment vertical="top"/>
      <protection/>
    </xf>
    <xf numFmtId="14" fontId="4" fillId="0" borderId="10" xfId="0" applyNumberFormat="1" applyFont="1" applyBorder="1" applyAlignment="1" applyProtection="1">
      <alignment horizontal="center"/>
      <protection/>
    </xf>
    <xf numFmtId="0" fontId="4" fillId="0" borderId="17" xfId="0" applyFont="1" applyBorder="1" applyAlignment="1" applyProtection="1">
      <alignment horizontal="right"/>
      <protection/>
    </xf>
    <xf numFmtId="0" fontId="2" fillId="0" borderId="21" xfId="0" applyFont="1" applyBorder="1" applyAlignment="1" applyProtection="1">
      <alignment horizontal="center"/>
      <protection/>
    </xf>
    <xf numFmtId="164" fontId="2" fillId="0" borderId="22" xfId="0" applyNumberFormat="1" applyFont="1" applyBorder="1" applyAlignment="1" applyProtection="1">
      <alignment/>
      <protection/>
    </xf>
    <xf numFmtId="0" fontId="12" fillId="0" borderId="22" xfId="0" applyFont="1" applyBorder="1" applyAlignment="1" applyProtection="1">
      <alignment horizontal="center"/>
      <protection/>
    </xf>
    <xf numFmtId="164" fontId="48" fillId="0" borderId="0" xfId="0" applyNumberFormat="1" applyFont="1" applyBorder="1" applyAlignment="1" applyProtection="1">
      <alignment/>
      <protection/>
    </xf>
    <xf numFmtId="0" fontId="2" fillId="0" borderId="0" xfId="0" applyFont="1" applyAlignment="1" applyProtection="1">
      <alignment vertical="center" wrapText="1"/>
      <protection/>
    </xf>
    <xf numFmtId="0" fontId="3" fillId="0" borderId="0" xfId="0" applyFont="1" applyAlignment="1" applyProtection="1">
      <alignment horizontal="center" vertical="top"/>
      <protection/>
    </xf>
    <xf numFmtId="0" fontId="0" fillId="0" borderId="0" xfId="0" applyAlignment="1" applyProtection="1">
      <alignment horizontal="center" vertical="top"/>
      <protection/>
    </xf>
    <xf numFmtId="0" fontId="2" fillId="0" borderId="0" xfId="0" applyFont="1" applyAlignment="1" applyProtection="1">
      <alignment vertical="top" wrapText="1"/>
      <protection/>
    </xf>
    <xf numFmtId="165" fontId="4" fillId="0" borderId="12" xfId="0" applyNumberFormat="1" applyFont="1" applyBorder="1" applyAlignment="1" applyProtection="1">
      <alignment horizontal="center"/>
      <protection/>
    </xf>
    <xf numFmtId="165" fontId="4" fillId="0" borderId="1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3" xfId="0" applyFont="1" applyBorder="1" applyAlignment="1" applyProtection="1">
      <alignment horizontal="center"/>
      <protection/>
    </xf>
    <xf numFmtId="165" fontId="4" fillId="0" borderId="15" xfId="0" applyNumberFormat="1" applyFont="1" applyBorder="1" applyAlignment="1" applyProtection="1">
      <alignment horizontal="center"/>
      <protection/>
    </xf>
    <xf numFmtId="165" fontId="4" fillId="0" borderId="10" xfId="0" applyNumberFormat="1" applyFont="1" applyBorder="1" applyAlignment="1" applyProtection="1">
      <alignment horizontal="center"/>
      <protection/>
    </xf>
    <xf numFmtId="0" fontId="4" fillId="33" borderId="23" xfId="0" applyFont="1" applyFill="1" applyBorder="1" applyAlignment="1" applyProtection="1">
      <alignment horizontal="left" vertical="center"/>
      <protection locked="0"/>
    </xf>
    <xf numFmtId="0" fontId="46" fillId="33" borderId="24" xfId="0" applyFont="1" applyFill="1" applyBorder="1" applyAlignment="1" applyProtection="1">
      <alignment horizontal="left" vertical="center"/>
      <protection locked="0"/>
    </xf>
    <xf numFmtId="0" fontId="46" fillId="33" borderId="25"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238125</xdr:colOff>
      <xdr:row>42</xdr:row>
      <xdr:rowOff>171450</xdr:rowOff>
    </xdr:to>
    <xdr:pic>
      <xdr:nvPicPr>
        <xdr:cNvPr id="1" name="Picture 1"/>
        <xdr:cNvPicPr preferRelativeResize="1">
          <a:picLocks noChangeAspect="1"/>
        </xdr:cNvPicPr>
      </xdr:nvPicPr>
      <xdr:blipFill>
        <a:blip r:embed="rId1"/>
        <a:stretch>
          <a:fillRect/>
        </a:stretch>
      </xdr:blipFill>
      <xdr:spPr>
        <a:xfrm>
          <a:off x="0" y="0"/>
          <a:ext cx="9382125" cy="817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zoomScale="150" zoomScaleNormal="150" zoomScalePageLayoutView="0" workbookViewId="0" topLeftCell="A1">
      <selection activeCell="N14" sqref="N14"/>
    </sheetView>
  </sheetViews>
  <sheetFormatPr defaultColWidth="9.140625" defaultRowHeight="15"/>
  <cols>
    <col min="1" max="1" width="0.85546875" style="57" customWidth="1"/>
    <col min="2" max="2" width="9.7109375" style="58" customWidth="1"/>
    <col min="3" max="3" width="9.7109375" style="59" customWidth="1"/>
    <col min="4" max="4" width="5.28125" style="59" customWidth="1"/>
    <col min="5" max="5" width="19.7109375" style="57" customWidth="1"/>
    <col min="6" max="6" width="13.7109375" style="57" customWidth="1"/>
    <col min="7" max="7" width="3.421875" style="57" customWidth="1"/>
    <col min="8" max="8" width="19.7109375" style="57" customWidth="1"/>
    <col min="9" max="9" width="13.7109375" style="57" customWidth="1"/>
    <col min="10" max="10" width="4.140625" style="57" customWidth="1"/>
    <col min="11" max="11" width="12.28125" style="57" customWidth="1"/>
    <col min="12" max="12" width="1.1484375" style="57" customWidth="1"/>
    <col min="13" max="13" width="9.7109375" style="57" customWidth="1"/>
    <col min="14" max="14" width="88.421875" style="57" customWidth="1"/>
    <col min="15" max="15" width="9.140625" style="57" customWidth="1"/>
    <col min="16" max="16" width="11.140625" style="57" customWidth="1"/>
    <col min="17" max="16384" width="9.140625" style="57" customWidth="1"/>
  </cols>
  <sheetData>
    <row r="1" spans="1:16" s="3" customFormat="1" ht="21.75" customHeight="1">
      <c r="A1" s="73" t="s">
        <v>38</v>
      </c>
      <c r="B1" s="74"/>
      <c r="C1" s="74"/>
      <c r="D1" s="74"/>
      <c r="E1" s="74"/>
      <c r="F1" s="74"/>
      <c r="G1" s="74"/>
      <c r="H1" s="74"/>
      <c r="I1" s="74"/>
      <c r="J1" s="74"/>
      <c r="K1" s="74"/>
      <c r="L1" s="74"/>
      <c r="M1" s="64"/>
      <c r="N1"/>
      <c r="O1" s="65"/>
      <c r="P1" s="65"/>
    </row>
    <row r="2" spans="2:14" s="4" customFormat="1" ht="15">
      <c r="B2" s="5"/>
      <c r="C2" s="6"/>
      <c r="D2" s="7" t="s">
        <v>23</v>
      </c>
      <c r="E2" s="82"/>
      <c r="F2" s="83"/>
      <c r="G2" s="83"/>
      <c r="H2" s="83"/>
      <c r="I2" s="84"/>
      <c r="N2"/>
    </row>
    <row r="3" spans="2:14" s="8" customFormat="1" ht="15">
      <c r="B3" s="72" t="s">
        <v>19</v>
      </c>
      <c r="C3" s="72"/>
      <c r="D3" s="6"/>
      <c r="F3" s="9" t="s">
        <v>0</v>
      </c>
      <c r="H3" s="10">
        <v>2023</v>
      </c>
      <c r="N3"/>
    </row>
    <row r="4" spans="2:14" s="8" customFormat="1" ht="15">
      <c r="B4" s="72"/>
      <c r="C4" s="72"/>
      <c r="D4" s="6"/>
      <c r="F4" s="9" t="s">
        <v>1</v>
      </c>
      <c r="H4" s="62"/>
      <c r="I4" s="11" t="s">
        <v>33</v>
      </c>
      <c r="N4"/>
    </row>
    <row r="5" spans="2:14" s="8" customFormat="1" ht="15">
      <c r="B5" s="72"/>
      <c r="C5" s="72"/>
      <c r="D5" s="6"/>
      <c r="F5" s="9" t="s">
        <v>2</v>
      </c>
      <c r="H5" s="63"/>
      <c r="I5" s="11" t="s">
        <v>26</v>
      </c>
      <c r="N5"/>
    </row>
    <row r="6" spans="2:14" s="8" customFormat="1" ht="15">
      <c r="B6" s="72"/>
      <c r="C6" s="72"/>
      <c r="D6" s="6"/>
      <c r="F6" s="9" t="s">
        <v>3</v>
      </c>
      <c r="H6" s="63"/>
      <c r="N6"/>
    </row>
    <row r="7" spans="2:14" s="8" customFormat="1" ht="15">
      <c r="B7" s="72"/>
      <c r="C7" s="72"/>
      <c r="D7" s="6"/>
      <c r="F7" s="9" t="s">
        <v>4</v>
      </c>
      <c r="H7" s="12">
        <v>0.03</v>
      </c>
      <c r="N7"/>
    </row>
    <row r="8" spans="2:14" s="8" customFormat="1" ht="15">
      <c r="B8" s="72"/>
      <c r="C8" s="72"/>
      <c r="D8" s="6"/>
      <c r="F8" s="9" t="s">
        <v>20</v>
      </c>
      <c r="H8" s="12">
        <v>0.01</v>
      </c>
      <c r="N8"/>
    </row>
    <row r="9" spans="2:14" s="4" customFormat="1" ht="6" customHeight="1">
      <c r="B9" s="5"/>
      <c r="C9" s="6"/>
      <c r="D9" s="6"/>
      <c r="N9" s="16"/>
    </row>
    <row r="10" spans="2:14" s="4" customFormat="1" ht="12.75">
      <c r="B10" s="13"/>
      <c r="C10" s="14"/>
      <c r="D10" s="6"/>
      <c r="E10" s="76" t="s">
        <v>5</v>
      </c>
      <c r="F10" s="77"/>
      <c r="G10" s="15"/>
      <c r="H10" s="78" t="s">
        <v>21</v>
      </c>
      <c r="I10" s="79"/>
      <c r="J10" s="16"/>
      <c r="K10" s="17"/>
      <c r="L10" s="16"/>
      <c r="M10" s="16"/>
      <c r="N10" s="16"/>
    </row>
    <row r="11" spans="2:12" s="4" customFormat="1" ht="15" customHeight="1">
      <c r="B11" s="18"/>
      <c r="C11" s="1"/>
      <c r="D11" s="6"/>
      <c r="E11" s="80">
        <f>$H$7</f>
        <v>0.03</v>
      </c>
      <c r="F11" s="81"/>
      <c r="G11" s="15"/>
      <c r="H11" s="80">
        <f>$H$8</f>
        <v>0.01</v>
      </c>
      <c r="I11" s="81"/>
      <c r="J11" s="15"/>
      <c r="K11" s="19"/>
      <c r="L11" s="16"/>
    </row>
    <row r="12" spans="2:14" s="4" customFormat="1" ht="5.25" customHeight="1">
      <c r="B12" s="18"/>
      <c r="C12" s="1"/>
      <c r="D12" s="6"/>
      <c r="E12" s="20"/>
      <c r="F12" s="21"/>
      <c r="G12" s="16"/>
      <c r="H12" s="20"/>
      <c r="I12" s="21"/>
      <c r="J12" s="16"/>
      <c r="K12" s="19"/>
      <c r="L12" s="16"/>
      <c r="M12" s="16"/>
      <c r="N12" s="16"/>
    </row>
    <row r="13" spans="2:14" s="6" customFormat="1" ht="12.75">
      <c r="B13" s="18"/>
      <c r="C13" s="66" t="s">
        <v>34</v>
      </c>
      <c r="D13" s="6" t="s">
        <v>35</v>
      </c>
      <c r="E13" s="20" t="s">
        <v>30</v>
      </c>
      <c r="F13" s="21" t="s">
        <v>6</v>
      </c>
      <c r="G13" s="16"/>
      <c r="H13" s="20" t="s">
        <v>30</v>
      </c>
      <c r="I13" s="21" t="s">
        <v>6</v>
      </c>
      <c r="J13" s="16"/>
      <c r="K13" s="19" t="s">
        <v>7</v>
      </c>
      <c r="L13" s="16"/>
      <c r="M13" s="16"/>
      <c r="N13" s="27"/>
    </row>
    <row r="14" spans="2:14" s="6" customFormat="1" ht="12.75">
      <c r="B14" s="22" t="s">
        <v>8</v>
      </c>
      <c r="C14" s="23" t="s">
        <v>27</v>
      </c>
      <c r="D14" s="24" t="s">
        <v>36</v>
      </c>
      <c r="E14" s="25" t="s">
        <v>28</v>
      </c>
      <c r="F14" s="23" t="s">
        <v>29</v>
      </c>
      <c r="G14" s="26"/>
      <c r="H14" s="25" t="s">
        <v>28</v>
      </c>
      <c r="I14" s="23" t="s">
        <v>29</v>
      </c>
      <c r="J14" s="27"/>
      <c r="K14" s="28" t="s">
        <v>9</v>
      </c>
      <c r="L14" s="27"/>
      <c r="M14" s="27"/>
      <c r="N14" s="71"/>
    </row>
    <row r="15" spans="2:14" s="4" customFormat="1" ht="12.75">
      <c r="B15" s="29">
        <v>45017</v>
      </c>
      <c r="C15" s="60"/>
      <c r="D15" s="30">
        <v>30</v>
      </c>
      <c r="E15" s="31">
        <f aca="true" t="shared" si="0" ref="E15:E21">IF(C15&gt;0,SUM($H$4-H15),0)</f>
        <v>0</v>
      </c>
      <c r="F15" s="32">
        <f aca="true" t="shared" si="1" ref="F15:F30">SUM((E15*$H$7)/360)*C15</f>
        <v>0</v>
      </c>
      <c r="G15" s="33"/>
      <c r="H15" s="61"/>
      <c r="I15" s="32">
        <f aca="true" t="shared" si="2" ref="I15:I30">SUM((H15*$H$8)/360)*C15</f>
        <v>0</v>
      </c>
      <c r="J15" s="33"/>
      <c r="K15" s="34"/>
      <c r="L15" s="35"/>
      <c r="M15" s="35"/>
      <c r="N15" s="35"/>
    </row>
    <row r="16" spans="2:14" s="4" customFormat="1" ht="12.75">
      <c r="B16" s="29">
        <v>45047</v>
      </c>
      <c r="C16" s="60"/>
      <c r="D16" s="30">
        <v>31</v>
      </c>
      <c r="E16" s="31">
        <f t="shared" si="0"/>
        <v>0</v>
      </c>
      <c r="F16" s="32">
        <f t="shared" si="1"/>
        <v>0</v>
      </c>
      <c r="G16" s="33"/>
      <c r="H16" s="61"/>
      <c r="I16" s="32">
        <f t="shared" si="2"/>
        <v>0</v>
      </c>
      <c r="J16" s="33"/>
      <c r="K16" s="34"/>
      <c r="L16" s="35"/>
      <c r="M16" s="35"/>
      <c r="N16" s="35"/>
    </row>
    <row r="17" spans="2:14" s="4" customFormat="1" ht="12.75">
      <c r="B17" s="29">
        <v>45078</v>
      </c>
      <c r="C17" s="60"/>
      <c r="D17" s="30">
        <v>30</v>
      </c>
      <c r="E17" s="31">
        <f>IF(C17&gt;0,SUM($H$4-H17),0)</f>
        <v>0</v>
      </c>
      <c r="F17" s="32">
        <f>SUM((E17*$H$7)/360)*C17</f>
        <v>0</v>
      </c>
      <c r="G17" s="33"/>
      <c r="H17" s="61"/>
      <c r="I17" s="32">
        <f>SUM((H17*$H$8)/360)*C17</f>
        <v>0</v>
      </c>
      <c r="J17" s="33"/>
      <c r="K17" s="34"/>
      <c r="L17" s="35"/>
      <c r="M17" s="35"/>
      <c r="N17" s="35"/>
    </row>
    <row r="18" spans="2:14" s="4" customFormat="1" ht="12.75">
      <c r="B18" s="29">
        <v>45108</v>
      </c>
      <c r="C18" s="60"/>
      <c r="D18" s="30">
        <v>31</v>
      </c>
      <c r="E18" s="31">
        <f>IF(C18&gt;0,SUM($H$4-H18),0)</f>
        <v>0</v>
      </c>
      <c r="F18" s="32">
        <f>SUM((E18*$H$7)/360)*C18</f>
        <v>0</v>
      </c>
      <c r="G18" s="33"/>
      <c r="H18" s="61"/>
      <c r="I18" s="32">
        <f>SUM((H18*$H$8)/360)*C18</f>
        <v>0</v>
      </c>
      <c r="J18" s="33"/>
      <c r="K18" s="34"/>
      <c r="L18" s="35"/>
      <c r="M18" s="35"/>
      <c r="N18" s="35"/>
    </row>
    <row r="19" spans="2:14" s="4" customFormat="1" ht="12.75">
      <c r="B19" s="29">
        <v>45139</v>
      </c>
      <c r="C19" s="60"/>
      <c r="D19" s="30">
        <v>31</v>
      </c>
      <c r="E19" s="31">
        <f>IF(C19&gt;0,SUM($H$4-H19),0)</f>
        <v>0</v>
      </c>
      <c r="F19" s="32">
        <f>SUM((E19*$H$7)/360)*C19</f>
        <v>0</v>
      </c>
      <c r="G19" s="33"/>
      <c r="H19" s="61"/>
      <c r="I19" s="32">
        <f>SUM((H19*$H$8)/360)*C19</f>
        <v>0</v>
      </c>
      <c r="J19" s="33"/>
      <c r="K19" s="34"/>
      <c r="L19" s="35"/>
      <c r="M19" s="35"/>
      <c r="N19" s="35"/>
    </row>
    <row r="20" spans="2:14" s="4" customFormat="1" ht="12.75">
      <c r="B20" s="29">
        <v>45170</v>
      </c>
      <c r="C20" s="60"/>
      <c r="D20" s="30">
        <v>30</v>
      </c>
      <c r="E20" s="31">
        <f t="shared" si="0"/>
        <v>0</v>
      </c>
      <c r="F20" s="32">
        <f t="shared" si="1"/>
        <v>0</v>
      </c>
      <c r="G20" s="33"/>
      <c r="H20" s="61"/>
      <c r="I20" s="32">
        <f t="shared" si="2"/>
        <v>0</v>
      </c>
      <c r="J20" s="33"/>
      <c r="K20" s="34"/>
      <c r="L20" s="35"/>
      <c r="M20" s="35"/>
      <c r="N20" s="35"/>
    </row>
    <row r="21" spans="2:14" s="4" customFormat="1" ht="12.75">
      <c r="B21" s="29">
        <v>45200</v>
      </c>
      <c r="C21" s="60"/>
      <c r="D21" s="30">
        <v>31</v>
      </c>
      <c r="E21" s="31">
        <f t="shared" si="0"/>
        <v>0</v>
      </c>
      <c r="F21" s="32">
        <f t="shared" si="1"/>
        <v>0</v>
      </c>
      <c r="G21" s="33"/>
      <c r="H21" s="61"/>
      <c r="I21" s="32">
        <f t="shared" si="2"/>
        <v>0</v>
      </c>
      <c r="J21" s="33"/>
      <c r="K21" s="34"/>
      <c r="L21" s="35"/>
      <c r="M21" s="35"/>
      <c r="N21" s="35"/>
    </row>
    <row r="22" spans="2:14" s="4" customFormat="1" ht="12.75">
      <c r="B22" s="29">
        <v>45231</v>
      </c>
      <c r="C22" s="60"/>
      <c r="D22" s="30">
        <v>30</v>
      </c>
      <c r="E22" s="31">
        <f aca="true" t="shared" si="3" ref="E22:E30">IF(C22&gt;0,SUM($H$4-H22),0)</f>
        <v>0</v>
      </c>
      <c r="F22" s="32">
        <f t="shared" si="1"/>
        <v>0</v>
      </c>
      <c r="G22" s="33"/>
      <c r="H22" s="61"/>
      <c r="I22" s="32">
        <f t="shared" si="2"/>
        <v>0</v>
      </c>
      <c r="J22" s="33"/>
      <c r="K22" s="34"/>
      <c r="L22" s="35"/>
      <c r="M22" s="35"/>
      <c r="N22" s="35"/>
    </row>
    <row r="23" spans="2:14" s="4" customFormat="1" ht="12.75">
      <c r="B23" s="29">
        <v>45261</v>
      </c>
      <c r="C23" s="60"/>
      <c r="D23" s="30">
        <v>31</v>
      </c>
      <c r="E23" s="31">
        <f t="shared" si="3"/>
        <v>0</v>
      </c>
      <c r="F23" s="32">
        <f t="shared" si="1"/>
        <v>0</v>
      </c>
      <c r="G23" s="33"/>
      <c r="H23" s="61"/>
      <c r="I23" s="32">
        <f t="shared" si="2"/>
        <v>0</v>
      </c>
      <c r="J23" s="33"/>
      <c r="K23" s="34"/>
      <c r="L23" s="35"/>
      <c r="M23" s="35"/>
      <c r="N23" s="35"/>
    </row>
    <row r="24" spans="2:14" s="4" customFormat="1" ht="12.75">
      <c r="B24" s="29">
        <v>45292</v>
      </c>
      <c r="C24" s="60"/>
      <c r="D24" s="30">
        <v>31</v>
      </c>
      <c r="E24" s="31">
        <f t="shared" si="3"/>
        <v>0</v>
      </c>
      <c r="F24" s="32">
        <f t="shared" si="1"/>
        <v>0</v>
      </c>
      <c r="G24" s="33"/>
      <c r="H24" s="61"/>
      <c r="I24" s="32">
        <f t="shared" si="2"/>
        <v>0</v>
      </c>
      <c r="J24" s="33"/>
      <c r="K24" s="34"/>
      <c r="L24" s="35"/>
      <c r="M24" s="35"/>
      <c r="N24" s="35"/>
    </row>
    <row r="25" spans="2:14" s="4" customFormat="1" ht="12.75">
      <c r="B25" s="29">
        <v>45323</v>
      </c>
      <c r="C25" s="60"/>
      <c r="D25" s="30">
        <v>29</v>
      </c>
      <c r="E25" s="31">
        <f t="shared" si="3"/>
        <v>0</v>
      </c>
      <c r="F25" s="32">
        <f t="shared" si="1"/>
        <v>0</v>
      </c>
      <c r="G25" s="33"/>
      <c r="H25" s="61"/>
      <c r="I25" s="32">
        <f t="shared" si="2"/>
        <v>0</v>
      </c>
      <c r="J25" s="33"/>
      <c r="K25" s="34"/>
      <c r="L25" s="35"/>
      <c r="M25" s="35"/>
      <c r="N25" s="35"/>
    </row>
    <row r="26" spans="2:14" s="4" customFormat="1" ht="12.75">
      <c r="B26" s="29">
        <v>45352</v>
      </c>
      <c r="C26" s="60"/>
      <c r="D26" s="30">
        <v>31</v>
      </c>
      <c r="E26" s="31">
        <f t="shared" si="3"/>
        <v>0</v>
      </c>
      <c r="F26" s="32">
        <f t="shared" si="1"/>
        <v>0</v>
      </c>
      <c r="G26" s="33"/>
      <c r="H26" s="61"/>
      <c r="I26" s="32">
        <f t="shared" si="2"/>
        <v>0</v>
      </c>
      <c r="J26" s="33"/>
      <c r="K26" s="34"/>
      <c r="L26" s="35"/>
      <c r="M26" s="35"/>
      <c r="N26" s="35"/>
    </row>
    <row r="27" spans="2:14" s="4" customFormat="1" ht="12.75">
      <c r="B27" s="29">
        <v>45383</v>
      </c>
      <c r="C27" s="60"/>
      <c r="D27" s="30">
        <v>30</v>
      </c>
      <c r="E27" s="31">
        <f t="shared" si="3"/>
        <v>0</v>
      </c>
      <c r="F27" s="32">
        <f t="shared" si="1"/>
        <v>0</v>
      </c>
      <c r="G27" s="33"/>
      <c r="H27" s="61"/>
      <c r="I27" s="32">
        <f t="shared" si="2"/>
        <v>0</v>
      </c>
      <c r="J27" s="33"/>
      <c r="K27" s="34"/>
      <c r="L27" s="35"/>
      <c r="M27" s="35"/>
      <c r="N27" s="35"/>
    </row>
    <row r="28" spans="2:14" s="4" customFormat="1" ht="12.75">
      <c r="B28" s="29">
        <v>45413</v>
      </c>
      <c r="C28" s="60"/>
      <c r="D28" s="30">
        <v>31</v>
      </c>
      <c r="E28" s="31">
        <f t="shared" si="3"/>
        <v>0</v>
      </c>
      <c r="F28" s="32">
        <f t="shared" si="1"/>
        <v>0</v>
      </c>
      <c r="G28" s="33"/>
      <c r="H28" s="61"/>
      <c r="I28" s="32">
        <f t="shared" si="2"/>
        <v>0</v>
      </c>
      <c r="J28" s="33"/>
      <c r="K28" s="34"/>
      <c r="L28" s="35"/>
      <c r="M28" s="35"/>
      <c r="N28" s="35"/>
    </row>
    <row r="29" spans="2:14" s="4" customFormat="1" ht="12.75">
      <c r="B29" s="29">
        <v>45444</v>
      </c>
      <c r="C29" s="60"/>
      <c r="D29" s="30">
        <v>30</v>
      </c>
      <c r="E29" s="31">
        <f>IF(C29&gt;0,SUM($H$4-H29),0)</f>
        <v>0</v>
      </c>
      <c r="F29" s="32">
        <f>SUM((E29*$H$7)/360)*C29</f>
        <v>0</v>
      </c>
      <c r="G29" s="33"/>
      <c r="H29" s="61"/>
      <c r="I29" s="32">
        <f>SUM((H29*$H$8)/360)*C29</f>
        <v>0</v>
      </c>
      <c r="J29" s="33"/>
      <c r="K29" s="34"/>
      <c r="L29" s="35"/>
      <c r="M29" s="35"/>
      <c r="N29" s="35"/>
    </row>
    <row r="30" spans="2:14" s="4" customFormat="1" ht="12.75">
      <c r="B30" s="29">
        <v>45474</v>
      </c>
      <c r="C30" s="60"/>
      <c r="D30" s="30">
        <v>31</v>
      </c>
      <c r="E30" s="31">
        <f t="shared" si="3"/>
        <v>0</v>
      </c>
      <c r="F30" s="32">
        <f t="shared" si="1"/>
        <v>0</v>
      </c>
      <c r="G30" s="33"/>
      <c r="H30" s="61"/>
      <c r="I30" s="32">
        <f t="shared" si="2"/>
        <v>0</v>
      </c>
      <c r="J30" s="33"/>
      <c r="K30" s="34"/>
      <c r="L30" s="35"/>
      <c r="M30" s="35"/>
      <c r="N30" s="35"/>
    </row>
    <row r="31" spans="2:14" s="4" customFormat="1" ht="4.5" customHeight="1" thickBot="1">
      <c r="B31" s="18"/>
      <c r="C31" s="70"/>
      <c r="D31" s="68"/>
      <c r="E31" s="31"/>
      <c r="F31" s="69"/>
      <c r="G31" s="33"/>
      <c r="H31" s="31"/>
      <c r="I31" s="69"/>
      <c r="J31" s="35"/>
      <c r="K31" s="34"/>
      <c r="L31" s="35"/>
      <c r="M31" s="35"/>
      <c r="N31" s="39"/>
    </row>
    <row r="32" spans="2:13" s="4" customFormat="1" ht="13.5" thickTop="1">
      <c r="B32" s="67" t="s">
        <v>37</v>
      </c>
      <c r="C32" s="2">
        <f>SUM(C15:C30)</f>
        <v>0</v>
      </c>
      <c r="D32" s="6">
        <f>SUM(D15:D30)</f>
        <v>488</v>
      </c>
      <c r="E32" s="36"/>
      <c r="F32" s="37">
        <f>ROUND(SUM(F15:F30),2)</f>
        <v>0</v>
      </c>
      <c r="G32" s="38"/>
      <c r="H32" s="36"/>
      <c r="I32" s="37">
        <f>ROUND(SUM(I15:I30),2)</f>
        <v>0</v>
      </c>
      <c r="J32" s="39"/>
      <c r="K32" s="40">
        <f>F32+I32</f>
        <v>0</v>
      </c>
      <c r="L32" s="39"/>
      <c r="M32" s="39"/>
    </row>
    <row r="33" spans="2:4" s="4" customFormat="1" ht="6.75" customHeight="1">
      <c r="B33" s="5"/>
      <c r="D33" s="6"/>
    </row>
    <row r="34" spans="2:10" s="4" customFormat="1" ht="15.75">
      <c r="B34" s="5"/>
      <c r="D34" s="41"/>
      <c r="E34" s="42"/>
      <c r="F34" s="42"/>
      <c r="G34" s="42"/>
      <c r="H34" s="43" t="s">
        <v>10</v>
      </c>
      <c r="I34" s="42"/>
      <c r="J34" s="44"/>
    </row>
    <row r="35" spans="4:10" s="4" customFormat="1" ht="12.75">
      <c r="D35" s="45"/>
      <c r="E35" s="46"/>
      <c r="F35" s="46"/>
      <c r="G35" s="47"/>
      <c r="H35" s="35"/>
      <c r="I35" s="46"/>
      <c r="J35" s="48"/>
    </row>
    <row r="36" spans="4:14" s="4" customFormat="1" ht="12.75">
      <c r="D36" s="45" t="s">
        <v>11</v>
      </c>
      <c r="E36" s="46"/>
      <c r="F36" s="46"/>
      <c r="G36" s="47" t="s">
        <v>12</v>
      </c>
      <c r="H36" s="35">
        <f>$H$4</f>
        <v>0</v>
      </c>
      <c r="I36" s="46"/>
      <c r="J36" s="48"/>
      <c r="N36" s="8"/>
    </row>
    <row r="37" spans="4:13" s="4" customFormat="1" ht="12.75">
      <c r="D37" s="45" t="s">
        <v>13</v>
      </c>
      <c r="E37" s="46"/>
      <c r="F37" s="46"/>
      <c r="G37" s="47" t="s">
        <v>14</v>
      </c>
      <c r="H37" s="35">
        <f>F32</f>
        <v>0</v>
      </c>
      <c r="I37" s="46"/>
      <c r="J37" s="48"/>
      <c r="K37" s="8"/>
      <c r="L37" s="8"/>
      <c r="M37" s="8"/>
    </row>
    <row r="38" spans="4:10" s="4" customFormat="1" ht="12.75">
      <c r="D38" s="45" t="s">
        <v>15</v>
      </c>
      <c r="E38" s="46"/>
      <c r="F38" s="46"/>
      <c r="G38" s="47" t="s">
        <v>16</v>
      </c>
      <c r="H38" s="35">
        <f>I32</f>
        <v>0</v>
      </c>
      <c r="I38" s="46"/>
      <c r="J38" s="48"/>
    </row>
    <row r="39" spans="2:10" s="4" customFormat="1" ht="12.75">
      <c r="B39" s="5"/>
      <c r="C39" s="6"/>
      <c r="D39" s="49" t="s">
        <v>17</v>
      </c>
      <c r="E39" s="50"/>
      <c r="F39" s="50"/>
      <c r="G39" s="51" t="s">
        <v>18</v>
      </c>
      <c r="H39" s="52">
        <f>SUM(H36:H38)</f>
        <v>0</v>
      </c>
      <c r="I39" s="50"/>
      <c r="J39" s="53"/>
    </row>
    <row r="40" spans="2:11" s="4" customFormat="1" ht="5.25" customHeight="1">
      <c r="B40" s="5"/>
      <c r="C40" s="6"/>
      <c r="D40" s="6"/>
      <c r="K40" s="54"/>
    </row>
    <row r="41" spans="2:11" s="4" customFormat="1" ht="27" customHeight="1">
      <c r="B41" s="55" t="s">
        <v>31</v>
      </c>
      <c r="C41" s="75" t="s">
        <v>25</v>
      </c>
      <c r="D41" s="75"/>
      <c r="E41" s="75"/>
      <c r="F41" s="75"/>
      <c r="G41" s="75"/>
      <c r="H41" s="75"/>
      <c r="I41" s="75"/>
      <c r="J41" s="75"/>
      <c r="K41" s="75"/>
    </row>
    <row r="42" spans="2:11" s="4" customFormat="1" ht="39" customHeight="1">
      <c r="B42" s="55" t="s">
        <v>24</v>
      </c>
      <c r="C42" s="75" t="s">
        <v>32</v>
      </c>
      <c r="D42" s="75"/>
      <c r="E42" s="75"/>
      <c r="F42" s="75"/>
      <c r="G42" s="75"/>
      <c r="H42" s="75"/>
      <c r="I42" s="75"/>
      <c r="J42" s="75"/>
      <c r="K42" s="75"/>
    </row>
    <row r="43" spans="2:11" s="4" customFormat="1" ht="12.75">
      <c r="B43" s="56"/>
      <c r="C43" s="3" t="s">
        <v>22</v>
      </c>
      <c r="D43" s="3"/>
      <c r="E43" s="3"/>
      <c r="F43" s="3"/>
      <c r="G43" s="3"/>
      <c r="H43" s="3"/>
      <c r="I43" s="3"/>
      <c r="J43" s="3"/>
      <c r="K43" s="3"/>
    </row>
    <row r="44" spans="2:3" s="4" customFormat="1" ht="12.75">
      <c r="B44" s="5"/>
      <c r="C44" s="6"/>
    </row>
    <row r="45" spans="2:4" s="4" customFormat="1" ht="12.75">
      <c r="B45" s="5"/>
      <c r="C45" s="6"/>
      <c r="D45" s="6"/>
    </row>
    <row r="46" spans="2:4" s="4" customFormat="1" ht="12.75">
      <c r="B46" s="5"/>
      <c r="C46" s="6"/>
      <c r="D46" s="6"/>
    </row>
    <row r="47" spans="2:14" s="4" customFormat="1" ht="15">
      <c r="B47" s="5"/>
      <c r="C47" s="6"/>
      <c r="D47" s="6"/>
      <c r="N47" s="57"/>
    </row>
  </sheetData>
  <sheetProtection password="DCEE" sheet="1"/>
  <mergeCells count="9">
    <mergeCell ref="B3:C8"/>
    <mergeCell ref="A1:L1"/>
    <mergeCell ref="C41:K41"/>
    <mergeCell ref="C42:K42"/>
    <mergeCell ref="E10:F10"/>
    <mergeCell ref="H10:I10"/>
    <mergeCell ref="H11:I11"/>
    <mergeCell ref="E11:F11"/>
    <mergeCell ref="E2:I2"/>
  </mergeCells>
  <dataValidations count="13">
    <dataValidation type="decimal" allowBlank="1" showInputMessage="1" showErrorMessage="1" promptTitle="Issue Amount" prompt="Please enter the amount of the CD  (max: 500,000.00)." errorTitle="Incorrect Issue Amount" error="Please enter the amount of the CD  (max: 500,000.00).&#10;" sqref="H4">
      <formula1>0</formula1>
      <formula2>500000</formula2>
    </dataValidation>
    <dataValidation type="decimal" allowBlank="1" showInputMessage="1" showErrorMessage="1" promptTitle="Average Monthly Principal" prompt="Enter the average balance for current month (or estimated average balance if data is not available)." errorTitle="Data Error" error="Dollar amount is larger than the total loan amount or is negative." sqref="H26:H30">
      <formula1>0</formula1>
      <formula2>$H$4</formula2>
    </dataValidation>
    <dataValidation type="date" allowBlank="1" showInputMessage="1" showErrorMessage="1" promptTitle="Valid Funding Start Date" prompt="Enter date the FI received funding for this Ag-LINK application." errorTitle="Invalid Funding Start date" error="Enter date the FI received funding for this Ag-LINK application.  It must be during the quarter that it was funded." sqref="H5">
      <formula1>45017</formula1>
      <formula2>45107</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0)." sqref="C17 C20 C22">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24 C16 C26 C28 C30">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0)." sqref="C15">
      <formula1>0</formula1>
      <formula2>30</formula2>
    </dataValidation>
    <dataValidation allowBlank="1" showInputMessage="1" promptTitle="Required-Business/Owner and CD#" prompt="Enter the Business or Borrower's full name and CD# in this field.&#10;" sqref="E2:I2"/>
    <dataValidation type="date" allowBlank="1" showInputMessage="1" showErrorMessage="1" promptTitle="Valid Maturity Date" prompt="Enter date the FI will send funds back with interest for this Ag-LINK application." errorTitle="Invalid Maturity Date" error="Enter date the FI will send funds back with interest for this Ag-LINK application." sqref="H6">
      <formula1>44927</formula1>
      <formula2>45504</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1)." sqref="C18:C19 C21">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0)." sqref="C27 C29">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During the month there could be up to 31 days of funding available for this loan discount." sqref="C23">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29)." sqref="C25">
      <formula1>0</formula1>
      <formula2>29</formula2>
    </dataValidation>
    <dataValidation type="decimal" allowBlank="1" showInputMessage="1" showErrorMessage="1" promptTitle="Average Monthly Principal" prompt="Enter the average balance for current month." errorTitle="Data Error" error="Dollar amount is larger than the total loan amount or is negative." sqref="H15:H25">
      <formula1>0</formula1>
      <formula2>$H$4</formula2>
    </dataValidation>
  </dataValidations>
  <printOptions/>
  <pageMargins left="0.4" right="0.4" top="0.75" bottom="0.75" header="0.3" footer="0.3"/>
  <pageSetup fitToHeight="1" fitToWidth="1" horizontalDpi="600" verticalDpi="600" orientation="portrait" scale="8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6" sqref="R16"/>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Treasurer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esmith</dc:creator>
  <cp:keywords/>
  <dc:description/>
  <cp:lastModifiedBy>Brown, Doug</cp:lastModifiedBy>
  <cp:lastPrinted>2016-07-07T20:22:47Z</cp:lastPrinted>
  <dcterms:created xsi:type="dcterms:W3CDTF">2012-02-10T20:32:22Z</dcterms:created>
  <dcterms:modified xsi:type="dcterms:W3CDTF">2023-05-30T13:46:00Z</dcterms:modified>
  <cp:category/>
  <cp:version/>
  <cp:contentType/>
  <cp:contentStatus/>
</cp:coreProperties>
</file>